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1 Bijna met pensioen\"/>
    </mc:Choice>
  </mc:AlternateContent>
  <xr:revisionPtr revIDLastSave="48" documentId="8_{336D7BD4-61B3-403D-81DB-F11E94B293F2}" xr6:coauthVersionLast="43" xr6:coauthVersionMax="43" xr10:uidLastSave="{640CC7F9-8EAB-4919-BD20-353F6EA49E6F}"/>
  <workbookProtection workbookPassword="D414" lockStructure="1"/>
  <bookViews>
    <workbookView xWindow="-110" yWindow="-110" windowWidth="19420" windowHeight="10560" xr2:uid="{365C97C0-877A-4DE0-B40D-C94F81A75C3D}"/>
  </bookViews>
  <sheets>
    <sheet name="Invulblad" sheetId="1" r:id="rId1"/>
    <sheet name="Voorbeeld" sheetId="3" r:id="rId2"/>
    <sheet name="Blad2" sheetId="2" state="hidden" r:id="rId3"/>
  </sheets>
  <definedNames>
    <definedName name="_xlnm.Print_Area" localSheetId="0">Invulblad!$A$1:$E$31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2" l="1"/>
  <c r="F25" i="2" s="1"/>
  <c r="G25" i="2" s="1"/>
  <c r="E24" i="2"/>
  <c r="F24" i="2" s="1"/>
  <c r="G24" i="2" s="1"/>
  <c r="E23" i="2"/>
  <c r="F23" i="2" s="1"/>
  <c r="G23" i="2" s="1"/>
  <c r="E22" i="2"/>
  <c r="F22" i="2" s="1"/>
  <c r="G22" i="2" s="1"/>
  <c r="E21" i="2"/>
  <c r="E20" i="2"/>
  <c r="E19" i="2"/>
  <c r="E18" i="2"/>
  <c r="E17" i="2"/>
  <c r="E16" i="2"/>
  <c r="F11" i="2"/>
  <c r="E11" i="2"/>
  <c r="E12" i="2" s="1"/>
  <c r="E10" i="2"/>
  <c r="G6" i="2"/>
  <c r="E3" i="2"/>
  <c r="E2" i="2"/>
  <c r="C7" i="2"/>
  <c r="C6" i="2"/>
  <c r="C5" i="2"/>
  <c r="C4" i="2"/>
  <c r="C3" i="2"/>
  <c r="C2" i="2"/>
  <c r="C1" i="2"/>
  <c r="F23" i="1" l="1"/>
  <c r="F10" i="2"/>
  <c r="G11" i="2" s="1"/>
  <c r="F19" i="2"/>
  <c r="G19" i="2" s="1"/>
  <c r="F18" i="2"/>
  <c r="G18" i="2" s="1"/>
  <c r="F17" i="2"/>
  <c r="G17" i="2" s="1"/>
  <c r="F20" i="2"/>
  <c r="G20" i="2" s="1"/>
  <c r="F21" i="2"/>
  <c r="G21" i="2" s="1"/>
  <c r="F16" i="2"/>
  <c r="G16" i="2" s="1"/>
  <c r="G27" i="2" l="1"/>
  <c r="B28" i="1" s="1"/>
</calcChain>
</file>

<file path=xl/sharedStrings.xml><?xml version="1.0" encoding="utf-8"?>
<sst xmlns="http://schemas.openxmlformats.org/spreadsheetml/2006/main" count="96" uniqueCount="51">
  <si>
    <t>Naam</t>
  </si>
  <si>
    <t>Jan van Harten</t>
  </si>
  <si>
    <t>Geboortedatum</t>
  </si>
  <si>
    <t>AOW datum</t>
  </si>
  <si>
    <t>Huidige pensioenregeling</t>
  </si>
  <si>
    <t>Datum pensioenoverzicht</t>
  </si>
  <si>
    <t>Pensioendatum</t>
  </si>
  <si>
    <t>Pensioen op de pensioendatum</t>
  </si>
  <si>
    <t>Tot nu toe opgebouwd pensioen</t>
  </si>
  <si>
    <t>Pensioen 1</t>
  </si>
  <si>
    <t>Pensioen 2</t>
  </si>
  <si>
    <t>Pensioen 3</t>
  </si>
  <si>
    <t>Pensioen 4</t>
  </si>
  <si>
    <t>Pensioen 5</t>
  </si>
  <si>
    <t>Pensioen 6</t>
  </si>
  <si>
    <t>Pensioen 7</t>
  </si>
  <si>
    <t>Pensioen 8</t>
  </si>
  <si>
    <t>Pensioen 9</t>
  </si>
  <si>
    <t>Pensioen 10</t>
  </si>
  <si>
    <t>Bedrag per jaar</t>
  </si>
  <si>
    <t>vanaf</t>
  </si>
  <si>
    <t>leeftijd</t>
  </si>
  <si>
    <t>Van wie</t>
  </si>
  <si>
    <t>Uitvoerder</t>
  </si>
  <si>
    <t>ABP</t>
  </si>
  <si>
    <t>Aegon</t>
  </si>
  <si>
    <t>PMT</t>
  </si>
  <si>
    <t>Zwitserleven</t>
  </si>
  <si>
    <t>Pensioenfonds Landbouw</t>
  </si>
  <si>
    <t>PFZW</t>
  </si>
  <si>
    <t>Nationale-Nederlanden</t>
  </si>
  <si>
    <t>AOW</t>
  </si>
  <si>
    <t>AOW bedrag per jaar</t>
  </si>
  <si>
    <t>Pensioen vanaf de AOW datum</t>
  </si>
  <si>
    <t>Vul hier je naam in</t>
  </si>
  <si>
    <t>Vul hier je geboortedatum in</t>
  </si>
  <si>
    <t>Vul hier de datum in waarop jij AOW gaat ontvangen</t>
  </si>
  <si>
    <t xml:space="preserve">Dit bedrag vind je in www.mijnpensioenoverzicht.nl </t>
  </si>
  <si>
    <t>Vul hier de datum in waarop je pensioenoverzicht is gemaakt</t>
  </si>
  <si>
    <t>Vul hier de pensioendatum in</t>
  </si>
  <si>
    <t>Vul de naam van de pensioenuitvoerder in</t>
  </si>
  <si>
    <t>Overige levenslange pensioenen</t>
  </si>
  <si>
    <t xml:space="preserve">Dit is het totale bruto pensioen, inclusief AOW dat je vanaf de AOW-datum levenslang gaat ontvangen. </t>
  </si>
  <si>
    <t>Vul het bedrag in dat jij krijgt, wanneer je pensioenopbouw doorgaat tot de pensioendatum</t>
  </si>
  <si>
    <t xml:space="preserve">Vul hier het bedrag in dat je tot nu toe hebt opgebouwd, wanneer je nu zou stoppen met werken </t>
  </si>
  <si>
    <t>Deze berekening is indicatief. Op basis van gemiddeld gehanteerde actuariele factoren worden de pensioen uitgesteld en vervroegd</t>
  </si>
  <si>
    <t>Aan deze berekening kunnen geen rechten worden ontleend</t>
  </si>
  <si>
    <t/>
  </si>
  <si>
    <t>Geboren</t>
  </si>
  <si>
    <t>Datum</t>
  </si>
  <si>
    <t>Bedrag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</si>
</sst>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  <numFmt numFmtId="165" formatCode="_ &quot;€&quot;\ * #,##0_ ;_ &quot;€&quot;\ * \-#,##0_ ;_ &quot;€&quot;\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rgb="FFFF0000"/>
      <name val="Verdana"/>
      <family val="2"/>
    </font>
    <font>
      <sz val="8"/>
      <color theme="1"/>
      <name val="Verdana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Verdana"/>
      <family val="2"/>
    </font>
    <font>
      <sz val="8"/>
      <color theme="0" tint="-0.499984740745262"/>
      <name val="Verdana"/>
      <family val="2"/>
    </font>
    <font>
      <sz val="10"/>
      <color theme="0" tint="-0.499984740745262"/>
      <name val="Verdana"/>
      <family val="2"/>
    </font>
    <font>
      <sz val="10"/>
      <color theme="4" tint="-0.4999847407452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14" fontId="0" fillId="0" borderId="0" xfId="0" applyNumberFormat="1"/>
    <xf numFmtId="43" fontId="0" fillId="0" borderId="0" xfId="1" applyFont="1"/>
    <xf numFmtId="14" fontId="0" fillId="0" borderId="0" xfId="1" applyNumberFormat="1" applyFont="1"/>
    <xf numFmtId="43" fontId="0" fillId="0" borderId="0" xfId="0" applyNumberFormat="1"/>
    <xf numFmtId="0" fontId="2" fillId="0" borderId="0" xfId="0" applyFont="1"/>
    <xf numFmtId="43" fontId="2" fillId="0" borderId="0" xfId="1" applyFont="1"/>
    <xf numFmtId="44" fontId="2" fillId="0" borderId="0" xfId="2" applyFont="1"/>
    <xf numFmtId="0" fontId="2" fillId="0" borderId="0" xfId="0" applyFont="1" applyBorder="1"/>
    <xf numFmtId="44" fontId="2" fillId="0" borderId="0" xfId="0" applyNumberFormat="1" applyFont="1"/>
    <xf numFmtId="43" fontId="2" fillId="0" borderId="0" xfId="0" applyNumberFormat="1" applyFont="1"/>
    <xf numFmtId="43" fontId="2" fillId="0" borderId="0" xfId="1" applyFont="1" applyBorder="1"/>
    <xf numFmtId="10" fontId="4" fillId="0" borderId="0" xfId="0" applyNumberFormat="1" applyFont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5" fillId="2" borderId="0" xfId="0" applyFont="1" applyFill="1" applyAlignment="1">
      <alignment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7" fillId="2" borderId="0" xfId="0" applyFont="1" applyFill="1" applyBorder="1"/>
    <xf numFmtId="0" fontId="7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/>
    <xf numFmtId="0" fontId="8" fillId="2" borderId="0" xfId="0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14" fontId="10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right"/>
    </xf>
    <xf numFmtId="14" fontId="10" fillId="2" borderId="0" xfId="0" applyNumberFormat="1" applyFont="1" applyFill="1" applyBorder="1"/>
    <xf numFmtId="165" fontId="10" fillId="2" borderId="1" xfId="2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5" fillId="2" borderId="0" xfId="0" applyFont="1" applyFill="1" applyAlignment="1">
      <alignment vertical="center" wrapText="1"/>
    </xf>
    <xf numFmtId="165" fontId="10" fillId="2" borderId="1" xfId="2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 wrapText="1"/>
    </xf>
  </cellXfs>
  <cellStyles count="3">
    <cellStyle name="Komma" xfId="1" builtinId="3"/>
    <cellStyle name="Standaard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A7957-9F74-41E2-80B1-AB050475A4DF}">
  <sheetPr>
    <pageSetUpPr fitToPage="1"/>
  </sheetPr>
  <dimension ref="A1:I31"/>
  <sheetViews>
    <sheetView tabSelected="1" workbookViewId="0">
      <selection activeCell="B1" sqref="B1"/>
    </sheetView>
  </sheetViews>
  <sheetFormatPr defaultRowHeight="14.5" x14ac:dyDescent="0.35"/>
  <cols>
    <col min="1" max="1" width="39.453125" style="14" bestFit="1" customWidth="1"/>
    <col min="2" max="2" width="20.6328125" style="14" customWidth="1"/>
    <col min="3" max="3" width="50.6328125" style="14" customWidth="1"/>
    <col min="4" max="4" width="9.7265625" style="13" bestFit="1" customWidth="1"/>
    <col min="5" max="5" width="8.81640625" style="13" bestFit="1" customWidth="1"/>
    <col min="6" max="6" width="50.7265625" style="15" bestFit="1" customWidth="1"/>
    <col min="7" max="9" width="8.7265625" style="21"/>
    <col min="10" max="16384" width="8.7265625" style="14"/>
  </cols>
  <sheetData>
    <row r="1" spans="1:9" s="24" customFormat="1" ht="25" customHeight="1" x14ac:dyDescent="0.35">
      <c r="A1" s="22" t="s">
        <v>0</v>
      </c>
      <c r="B1" s="31" t="s">
        <v>0</v>
      </c>
      <c r="C1" s="27" t="s">
        <v>34</v>
      </c>
      <c r="D1" s="23"/>
      <c r="E1" s="23"/>
    </row>
    <row r="2" spans="1:9" s="24" customFormat="1" ht="25" customHeight="1" x14ac:dyDescent="0.35">
      <c r="A2" s="22" t="s">
        <v>2</v>
      </c>
      <c r="B2" s="31" t="s">
        <v>48</v>
      </c>
      <c r="C2" s="27" t="s">
        <v>35</v>
      </c>
      <c r="D2" s="23"/>
      <c r="E2" s="23"/>
    </row>
    <row r="3" spans="1:9" s="16" customFormat="1" ht="13.5" x14ac:dyDescent="0.3">
      <c r="B3" s="32"/>
      <c r="C3" s="28"/>
      <c r="D3" s="17"/>
      <c r="E3" s="17"/>
      <c r="F3" s="18"/>
    </row>
    <row r="4" spans="1:9" s="16" customFormat="1" ht="13.5" x14ac:dyDescent="0.3">
      <c r="A4" s="25" t="s">
        <v>31</v>
      </c>
      <c r="B4" s="33"/>
      <c r="C4" s="29"/>
      <c r="D4" s="17"/>
      <c r="E4" s="17"/>
    </row>
    <row r="5" spans="1:9" s="24" customFormat="1" ht="25" customHeight="1" x14ac:dyDescent="0.35">
      <c r="A5" s="22" t="s">
        <v>3</v>
      </c>
      <c r="B5" s="31" t="s">
        <v>49</v>
      </c>
      <c r="C5" s="27" t="s">
        <v>36</v>
      </c>
      <c r="D5" s="23"/>
      <c r="E5" s="23"/>
    </row>
    <row r="6" spans="1:9" s="24" customFormat="1" ht="25" customHeight="1" x14ac:dyDescent="0.35">
      <c r="A6" s="22" t="s">
        <v>32</v>
      </c>
      <c r="B6" s="34" t="s">
        <v>50</v>
      </c>
      <c r="C6" s="27" t="s">
        <v>37</v>
      </c>
      <c r="D6" s="23"/>
      <c r="E6" s="23"/>
    </row>
    <row r="7" spans="1:9" ht="13.5" x14ac:dyDescent="0.3">
      <c r="B7" s="35"/>
      <c r="C7" s="30"/>
      <c r="F7" s="14"/>
      <c r="G7" s="14"/>
      <c r="H7" s="14"/>
      <c r="I7" s="14"/>
    </row>
    <row r="8" spans="1:9" ht="13.5" x14ac:dyDescent="0.3">
      <c r="A8" s="26" t="s">
        <v>4</v>
      </c>
      <c r="B8" s="35"/>
      <c r="C8" s="30"/>
      <c r="F8" s="14"/>
      <c r="G8" s="14"/>
      <c r="H8" s="14"/>
      <c r="I8" s="14"/>
    </row>
    <row r="9" spans="1:9" s="24" customFormat="1" ht="25" customHeight="1" x14ac:dyDescent="0.35">
      <c r="A9" s="22" t="s">
        <v>5</v>
      </c>
      <c r="B9" s="31" t="s">
        <v>49</v>
      </c>
      <c r="C9" s="27" t="s">
        <v>38</v>
      </c>
      <c r="D9" s="23"/>
      <c r="E9" s="23"/>
    </row>
    <row r="10" spans="1:9" s="24" customFormat="1" ht="25" customHeight="1" x14ac:dyDescent="0.35">
      <c r="A10" s="22" t="s">
        <v>6</v>
      </c>
      <c r="B10" s="31" t="s">
        <v>49</v>
      </c>
      <c r="C10" s="27" t="s">
        <v>39</v>
      </c>
      <c r="D10" s="23"/>
      <c r="E10" s="23"/>
    </row>
    <row r="11" spans="1:9" s="24" customFormat="1" ht="25" customHeight="1" x14ac:dyDescent="0.35">
      <c r="A11" s="22" t="s">
        <v>7</v>
      </c>
      <c r="B11" s="34" t="s">
        <v>50</v>
      </c>
      <c r="C11" s="27" t="s">
        <v>43</v>
      </c>
      <c r="D11" s="23"/>
      <c r="E11" s="23"/>
    </row>
    <row r="12" spans="1:9" s="24" customFormat="1" ht="25" customHeight="1" x14ac:dyDescent="0.35">
      <c r="A12" s="22" t="s">
        <v>8</v>
      </c>
      <c r="B12" s="34" t="s">
        <v>50</v>
      </c>
      <c r="C12" s="27" t="s">
        <v>44</v>
      </c>
      <c r="D12" s="23"/>
      <c r="E12" s="23"/>
    </row>
    <row r="13" spans="1:9" s="24" customFormat="1" ht="25" customHeight="1" x14ac:dyDescent="0.35">
      <c r="A13" s="22" t="s">
        <v>23</v>
      </c>
      <c r="B13" s="31" t="s">
        <v>0</v>
      </c>
      <c r="C13" s="27" t="s">
        <v>40</v>
      </c>
      <c r="D13" s="23"/>
      <c r="E13" s="23"/>
    </row>
    <row r="14" spans="1:9" ht="13.5" x14ac:dyDescent="0.3">
      <c r="G14" s="14"/>
      <c r="H14" s="14"/>
      <c r="I14" s="14"/>
    </row>
    <row r="15" spans="1:9" ht="13.5" x14ac:dyDescent="0.3">
      <c r="A15" s="26" t="s">
        <v>41</v>
      </c>
      <c r="G15" s="14"/>
      <c r="H15" s="14"/>
      <c r="I15" s="14"/>
    </row>
    <row r="16" spans="1:9" ht="13.5" x14ac:dyDescent="0.3">
      <c r="B16" s="20" t="s">
        <v>19</v>
      </c>
      <c r="C16" s="19" t="s">
        <v>22</v>
      </c>
      <c r="D16" s="20" t="s">
        <v>20</v>
      </c>
      <c r="E16" s="20" t="s">
        <v>21</v>
      </c>
      <c r="G16" s="14"/>
      <c r="H16" s="14"/>
      <c r="I16" s="14"/>
    </row>
    <row r="17" spans="1:9" s="24" customFormat="1" ht="25" customHeight="1" x14ac:dyDescent="0.35">
      <c r="A17" s="22" t="s">
        <v>9</v>
      </c>
      <c r="B17" s="37"/>
      <c r="C17" s="38"/>
      <c r="D17" s="31"/>
      <c r="E17" s="39"/>
      <c r="F17" s="36"/>
    </row>
    <row r="18" spans="1:9" s="24" customFormat="1" ht="25" customHeight="1" x14ac:dyDescent="0.35">
      <c r="A18" s="22" t="s">
        <v>10</v>
      </c>
      <c r="B18" s="37"/>
      <c r="C18" s="38"/>
      <c r="D18" s="31"/>
      <c r="E18" s="39"/>
      <c r="F18" s="36"/>
    </row>
    <row r="19" spans="1:9" s="24" customFormat="1" ht="25" customHeight="1" x14ac:dyDescent="0.35">
      <c r="A19" s="22" t="s">
        <v>11</v>
      </c>
      <c r="B19" s="37"/>
      <c r="C19" s="38"/>
      <c r="D19" s="31"/>
      <c r="E19" s="39"/>
      <c r="F19" s="36"/>
    </row>
    <row r="20" spans="1:9" s="24" customFormat="1" ht="25" customHeight="1" x14ac:dyDescent="0.35">
      <c r="A20" s="22" t="s">
        <v>12</v>
      </c>
      <c r="B20" s="37"/>
      <c r="C20" s="38"/>
      <c r="D20" s="31"/>
      <c r="E20" s="39"/>
      <c r="F20" s="36"/>
    </row>
    <row r="21" spans="1:9" s="24" customFormat="1" ht="25" customHeight="1" x14ac:dyDescent="0.35">
      <c r="A21" s="22" t="s">
        <v>13</v>
      </c>
      <c r="B21" s="37"/>
      <c r="C21" s="38"/>
      <c r="D21" s="31"/>
      <c r="E21" s="39"/>
      <c r="F21" s="36"/>
    </row>
    <row r="22" spans="1:9" s="24" customFormat="1" ht="25" customHeight="1" x14ac:dyDescent="0.35">
      <c r="A22" s="22" t="s">
        <v>14</v>
      </c>
      <c r="B22" s="37"/>
      <c r="C22" s="38"/>
      <c r="D22" s="31"/>
      <c r="E22" s="39"/>
      <c r="F22" s="36"/>
    </row>
    <row r="23" spans="1:9" s="24" customFormat="1" ht="25" customHeight="1" x14ac:dyDescent="0.35">
      <c r="A23" s="22" t="s">
        <v>15</v>
      </c>
      <c r="B23" s="37"/>
      <c r="C23" s="38"/>
      <c r="D23" s="31"/>
      <c r="E23" s="39"/>
      <c r="F23" s="40" t="str">
        <f>IF(Blad2!E22="vul de pensioendatum in",Blad2!E22,"")</f>
        <v/>
      </c>
    </row>
    <row r="24" spans="1:9" s="24" customFormat="1" ht="25" customHeight="1" x14ac:dyDescent="0.35">
      <c r="A24" s="22" t="s">
        <v>16</v>
      </c>
      <c r="B24" s="37"/>
      <c r="C24" s="38"/>
      <c r="D24" s="31"/>
      <c r="E24" s="39"/>
      <c r="F24" s="36"/>
    </row>
    <row r="25" spans="1:9" s="24" customFormat="1" ht="25" customHeight="1" x14ac:dyDescent="0.35">
      <c r="A25" s="22" t="s">
        <v>17</v>
      </c>
      <c r="B25" s="37"/>
      <c r="C25" s="38"/>
      <c r="D25" s="31"/>
      <c r="E25" s="39"/>
      <c r="F25" s="36"/>
    </row>
    <row r="26" spans="1:9" s="24" customFormat="1" ht="25" customHeight="1" x14ac:dyDescent="0.35">
      <c r="A26" s="22" t="s">
        <v>18</v>
      </c>
      <c r="B26" s="37"/>
      <c r="C26" s="38"/>
      <c r="D26" s="31"/>
      <c r="E26" s="39"/>
      <c r="F26" s="36"/>
    </row>
    <row r="28" spans="1:9" s="24" customFormat="1" ht="25" customHeight="1" x14ac:dyDescent="0.35">
      <c r="A28" s="41" t="s">
        <v>33</v>
      </c>
      <c r="B28" s="42" t="e">
        <f>Blad2!G27</f>
        <v>#VALUE!</v>
      </c>
      <c r="C28" s="44" t="s">
        <v>42</v>
      </c>
      <c r="D28" s="23"/>
      <c r="E28" s="23"/>
      <c r="G28" s="43"/>
      <c r="H28" s="43"/>
      <c r="I28" s="43"/>
    </row>
    <row r="30" spans="1:9" x14ac:dyDescent="0.35">
      <c r="A30" s="14" t="s">
        <v>45</v>
      </c>
    </row>
    <row r="31" spans="1:9" x14ac:dyDescent="0.35">
      <c r="A31" s="14" t="s">
        <v>46</v>
      </c>
    </row>
  </sheetData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3B0C-6BFE-4A77-ACD9-037917116B51}">
  <dimension ref="A1:I31"/>
  <sheetViews>
    <sheetView topLeftCell="A19" workbookViewId="0">
      <selection activeCell="B32" sqref="B32"/>
    </sheetView>
  </sheetViews>
  <sheetFormatPr defaultRowHeight="14.5" x14ac:dyDescent="0.35"/>
  <cols>
    <col min="1" max="1" width="39.453125" style="14" bestFit="1" customWidth="1"/>
    <col min="2" max="2" width="20.6328125" style="14" customWidth="1"/>
    <col min="3" max="3" width="50.6328125" style="14" customWidth="1"/>
    <col min="4" max="4" width="9.7265625" style="13" bestFit="1" customWidth="1"/>
    <col min="5" max="5" width="8.81640625" style="13" bestFit="1" customWidth="1"/>
    <col min="6" max="6" width="50.7265625" style="15" bestFit="1" customWidth="1"/>
    <col min="7" max="9" width="8.7265625" style="21"/>
    <col min="10" max="16384" width="8.7265625" style="14"/>
  </cols>
  <sheetData>
    <row r="1" spans="1:9" s="24" customFormat="1" ht="25" customHeight="1" x14ac:dyDescent="0.35">
      <c r="A1" s="22" t="s">
        <v>0</v>
      </c>
      <c r="B1" s="31" t="s">
        <v>1</v>
      </c>
      <c r="C1" s="27" t="s">
        <v>34</v>
      </c>
      <c r="D1" s="23"/>
      <c r="E1" s="23"/>
    </row>
    <row r="2" spans="1:9" s="24" customFormat="1" ht="25" customHeight="1" x14ac:dyDescent="0.35">
      <c r="A2" s="22" t="s">
        <v>2</v>
      </c>
      <c r="B2" s="31">
        <v>20180</v>
      </c>
      <c r="C2" s="27" t="s">
        <v>35</v>
      </c>
      <c r="D2" s="23"/>
      <c r="E2" s="23"/>
    </row>
    <row r="3" spans="1:9" s="16" customFormat="1" ht="13.5" x14ac:dyDescent="0.3">
      <c r="B3" s="32"/>
      <c r="C3" s="28"/>
      <c r="D3" s="17"/>
      <c r="E3" s="17"/>
      <c r="F3" s="18"/>
    </row>
    <row r="4" spans="1:9" s="16" customFormat="1" ht="13.5" x14ac:dyDescent="0.3">
      <c r="A4" s="25" t="s">
        <v>31</v>
      </c>
      <c r="B4" s="33"/>
      <c r="C4" s="29"/>
      <c r="D4" s="17"/>
      <c r="E4" s="17"/>
    </row>
    <row r="5" spans="1:9" s="24" customFormat="1" ht="25" customHeight="1" x14ac:dyDescent="0.35">
      <c r="A5" s="22" t="s">
        <v>3</v>
      </c>
      <c r="B5" s="31">
        <v>44743</v>
      </c>
      <c r="C5" s="27" t="s">
        <v>36</v>
      </c>
      <c r="D5" s="23"/>
      <c r="E5" s="23"/>
    </row>
    <row r="6" spans="1:9" s="24" customFormat="1" ht="25" customHeight="1" x14ac:dyDescent="0.35">
      <c r="A6" s="22" t="s">
        <v>32</v>
      </c>
      <c r="B6" s="34">
        <v>10641</v>
      </c>
      <c r="C6" s="27" t="s">
        <v>37</v>
      </c>
      <c r="D6" s="23"/>
      <c r="E6" s="23"/>
    </row>
    <row r="7" spans="1:9" ht="13.5" x14ac:dyDescent="0.3">
      <c r="B7" s="35"/>
      <c r="C7" s="30"/>
      <c r="F7" s="14"/>
      <c r="G7" s="14"/>
      <c r="H7" s="14"/>
      <c r="I7" s="14"/>
    </row>
    <row r="8" spans="1:9" ht="13.5" x14ac:dyDescent="0.3">
      <c r="A8" s="26" t="s">
        <v>4</v>
      </c>
      <c r="B8" s="35"/>
      <c r="C8" s="30"/>
      <c r="F8" s="14"/>
      <c r="G8" s="14"/>
      <c r="H8" s="14"/>
      <c r="I8" s="14"/>
    </row>
    <row r="9" spans="1:9" s="24" customFormat="1" ht="25" customHeight="1" x14ac:dyDescent="0.35">
      <c r="A9" s="22" t="s">
        <v>5</v>
      </c>
      <c r="B9" s="31">
        <v>43465</v>
      </c>
      <c r="C9" s="27" t="s">
        <v>38</v>
      </c>
      <c r="D9" s="23"/>
      <c r="E9" s="23"/>
    </row>
    <row r="10" spans="1:9" s="24" customFormat="1" ht="25" customHeight="1" x14ac:dyDescent="0.35">
      <c r="A10" s="22" t="s">
        <v>6</v>
      </c>
      <c r="B10" s="31">
        <v>45017</v>
      </c>
      <c r="C10" s="27" t="s">
        <v>39</v>
      </c>
      <c r="D10" s="23"/>
      <c r="E10" s="23"/>
    </row>
    <row r="11" spans="1:9" s="24" customFormat="1" ht="25" customHeight="1" x14ac:dyDescent="0.35">
      <c r="A11" s="22" t="s">
        <v>7</v>
      </c>
      <c r="B11" s="34">
        <v>10000</v>
      </c>
      <c r="C11" s="27" t="s">
        <v>43</v>
      </c>
      <c r="D11" s="23"/>
      <c r="E11" s="23"/>
    </row>
    <row r="12" spans="1:9" s="24" customFormat="1" ht="25" customHeight="1" x14ac:dyDescent="0.35">
      <c r="A12" s="22" t="s">
        <v>8</v>
      </c>
      <c r="B12" s="34">
        <v>8000</v>
      </c>
      <c r="C12" s="27" t="s">
        <v>44</v>
      </c>
      <c r="D12" s="23"/>
      <c r="E12" s="23"/>
    </row>
    <row r="13" spans="1:9" s="24" customFormat="1" ht="25" customHeight="1" x14ac:dyDescent="0.35">
      <c r="A13" s="22" t="s">
        <v>23</v>
      </c>
      <c r="B13" s="31" t="s">
        <v>25</v>
      </c>
      <c r="C13" s="27" t="s">
        <v>40</v>
      </c>
      <c r="D13" s="23"/>
      <c r="E13" s="23"/>
    </row>
    <row r="14" spans="1:9" ht="13.5" x14ac:dyDescent="0.3">
      <c r="G14" s="14"/>
      <c r="H14" s="14"/>
      <c r="I14" s="14"/>
    </row>
    <row r="15" spans="1:9" ht="13.5" x14ac:dyDescent="0.3">
      <c r="A15" s="26" t="s">
        <v>41</v>
      </c>
      <c r="G15" s="14"/>
      <c r="H15" s="14"/>
      <c r="I15" s="14"/>
    </row>
    <row r="16" spans="1:9" ht="13.5" x14ac:dyDescent="0.3">
      <c r="B16" s="20" t="s">
        <v>19</v>
      </c>
      <c r="C16" s="19" t="s">
        <v>22</v>
      </c>
      <c r="D16" s="20" t="s">
        <v>20</v>
      </c>
      <c r="E16" s="20" t="s">
        <v>21</v>
      </c>
      <c r="G16" s="14"/>
      <c r="H16" s="14"/>
      <c r="I16" s="14"/>
    </row>
    <row r="17" spans="1:9" s="24" customFormat="1" ht="25" customHeight="1" x14ac:dyDescent="0.35">
      <c r="A17" s="22" t="s">
        <v>9</v>
      </c>
      <c r="B17" s="37">
        <v>2000</v>
      </c>
      <c r="C17" s="38" t="s">
        <v>26</v>
      </c>
      <c r="D17" s="31">
        <v>43922</v>
      </c>
      <c r="E17" s="39"/>
      <c r="F17" s="36"/>
    </row>
    <row r="18" spans="1:9" s="24" customFormat="1" ht="25" customHeight="1" x14ac:dyDescent="0.35">
      <c r="A18" s="22" t="s">
        <v>10</v>
      </c>
      <c r="B18" s="37">
        <v>150</v>
      </c>
      <c r="C18" s="38" t="s">
        <v>27</v>
      </c>
      <c r="D18" s="31">
        <v>44652</v>
      </c>
      <c r="E18" s="39"/>
      <c r="F18" s="36"/>
    </row>
    <row r="19" spans="1:9" s="24" customFormat="1" ht="25" customHeight="1" x14ac:dyDescent="0.35">
      <c r="A19" s="22" t="s">
        <v>11</v>
      </c>
      <c r="B19" s="37">
        <v>3500</v>
      </c>
      <c r="C19" s="38" t="s">
        <v>28</v>
      </c>
      <c r="D19" s="31">
        <v>45017</v>
      </c>
      <c r="E19" s="39"/>
      <c r="F19" s="36"/>
    </row>
    <row r="20" spans="1:9" s="24" customFormat="1" ht="25" customHeight="1" x14ac:dyDescent="0.35">
      <c r="A20" s="22" t="s">
        <v>12</v>
      </c>
      <c r="B20" s="37">
        <v>2900</v>
      </c>
      <c r="C20" s="38" t="s">
        <v>24</v>
      </c>
      <c r="D20" s="31">
        <v>44743</v>
      </c>
      <c r="E20" s="39"/>
      <c r="F20" s="36"/>
    </row>
    <row r="21" spans="1:9" s="24" customFormat="1" ht="25" customHeight="1" x14ac:dyDescent="0.35">
      <c r="A21" s="22" t="s">
        <v>13</v>
      </c>
      <c r="B21" s="37">
        <v>1000</v>
      </c>
      <c r="C21" s="38" t="s">
        <v>29</v>
      </c>
      <c r="D21" s="31"/>
      <c r="E21" s="39">
        <v>65</v>
      </c>
      <c r="F21" s="36"/>
    </row>
    <row r="22" spans="1:9" s="24" customFormat="1" ht="25" customHeight="1" x14ac:dyDescent="0.35">
      <c r="A22" s="22" t="s">
        <v>14</v>
      </c>
      <c r="B22" s="37">
        <v>200</v>
      </c>
      <c r="C22" s="38" t="s">
        <v>30</v>
      </c>
      <c r="D22" s="31"/>
      <c r="E22" s="39">
        <v>65</v>
      </c>
      <c r="F22" s="36"/>
    </row>
    <row r="23" spans="1:9" s="24" customFormat="1" ht="25" customHeight="1" x14ac:dyDescent="0.35">
      <c r="A23" s="22" t="s">
        <v>15</v>
      </c>
      <c r="B23" s="37"/>
      <c r="C23" s="38"/>
      <c r="D23" s="31"/>
      <c r="E23" s="39"/>
      <c r="F23" s="40" t="s">
        <v>47</v>
      </c>
    </row>
    <row r="24" spans="1:9" s="24" customFormat="1" ht="25" customHeight="1" x14ac:dyDescent="0.35">
      <c r="A24" s="22" t="s">
        <v>16</v>
      </c>
      <c r="B24" s="37"/>
      <c r="C24" s="38"/>
      <c r="D24" s="31"/>
      <c r="E24" s="39"/>
      <c r="F24" s="36"/>
    </row>
    <row r="25" spans="1:9" s="24" customFormat="1" ht="25" customHeight="1" x14ac:dyDescent="0.35">
      <c r="A25" s="22" t="s">
        <v>17</v>
      </c>
      <c r="B25" s="37"/>
      <c r="C25" s="38"/>
      <c r="D25" s="31"/>
      <c r="E25" s="39"/>
      <c r="F25" s="36"/>
    </row>
    <row r="26" spans="1:9" s="24" customFormat="1" ht="25" customHeight="1" x14ac:dyDescent="0.35">
      <c r="A26" s="22" t="s">
        <v>18</v>
      </c>
      <c r="B26" s="37"/>
      <c r="C26" s="38"/>
      <c r="D26" s="31"/>
      <c r="E26" s="39"/>
      <c r="F26" s="36"/>
    </row>
    <row r="28" spans="1:9" s="24" customFormat="1" ht="25" customHeight="1" x14ac:dyDescent="0.35">
      <c r="A28" s="41" t="s">
        <v>33</v>
      </c>
      <c r="B28" s="42">
        <v>29920</v>
      </c>
      <c r="C28" s="44" t="s">
        <v>42</v>
      </c>
      <c r="D28" s="23"/>
      <c r="E28" s="23"/>
      <c r="G28" s="43"/>
      <c r="H28" s="43"/>
      <c r="I28" s="43"/>
    </row>
    <row r="30" spans="1:9" x14ac:dyDescent="0.35">
      <c r="A30" s="14" t="s">
        <v>45</v>
      </c>
    </row>
    <row r="31" spans="1:9" x14ac:dyDescent="0.35">
      <c r="A31" s="1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B4E88-7E3F-4398-B45C-863CF3D0B418}">
  <dimension ref="A1:G27"/>
  <sheetViews>
    <sheetView topLeftCell="A8" workbookViewId="0">
      <selection activeCell="E22" sqref="E22"/>
    </sheetView>
  </sheetViews>
  <sheetFormatPr defaultRowHeight="14.5" x14ac:dyDescent="0.35"/>
  <cols>
    <col min="1" max="2" width="10.08984375" bestFit="1" customWidth="1"/>
    <col min="5" max="5" width="10.6328125" style="5" bestFit="1" customWidth="1"/>
    <col min="6" max="6" width="11.36328125" style="5" bestFit="1" customWidth="1"/>
    <col min="7" max="7" width="13.7265625" style="5" bestFit="1" customWidth="1"/>
  </cols>
  <sheetData>
    <row r="1" spans="1:7" x14ac:dyDescent="0.35">
      <c r="A1" s="1">
        <v>19360</v>
      </c>
      <c r="B1" s="3">
        <v>43586</v>
      </c>
      <c r="C1" s="2">
        <f t="shared" ref="C1:C7" si="0">DATEDIF(A1,B1,"M")/12</f>
        <v>66.333333333333329</v>
      </c>
      <c r="D1" s="4"/>
      <c r="G1" s="12">
        <v>6.5000000000000002E-2</v>
      </c>
    </row>
    <row r="2" spans="1:7" x14ac:dyDescent="0.35">
      <c r="A2" s="1">
        <v>19602</v>
      </c>
      <c r="B2" s="1">
        <v>43830</v>
      </c>
      <c r="C2" s="2">
        <f t="shared" si="0"/>
        <v>66.333333333333329</v>
      </c>
      <c r="E2" s="6" t="e">
        <f ca="1">DATEDIF(Invulblad!B2,TODAY(),"M")/12</f>
        <v>#VALUE!</v>
      </c>
    </row>
    <row r="3" spans="1:7" x14ac:dyDescent="0.35">
      <c r="A3" s="1">
        <v>19603</v>
      </c>
      <c r="B3" s="1">
        <v>43952</v>
      </c>
      <c r="C3" s="2">
        <f t="shared" si="0"/>
        <v>66.666666666666671</v>
      </c>
      <c r="E3" s="6" t="e">
        <f>DATEDIF(Invulblad!B2,Invulblad!B5,"M")/12</f>
        <v>#VALUE!</v>
      </c>
    </row>
    <row r="4" spans="1:7" x14ac:dyDescent="0.35">
      <c r="A4" s="1">
        <v>19844</v>
      </c>
      <c r="B4" s="1">
        <v>44196</v>
      </c>
      <c r="C4" s="2">
        <f t="shared" si="0"/>
        <v>66.666666666666671</v>
      </c>
      <c r="E4" s="11"/>
      <c r="F4" s="8"/>
      <c r="G4" s="8"/>
    </row>
    <row r="5" spans="1:7" x14ac:dyDescent="0.35">
      <c r="A5" s="1">
        <v>19845</v>
      </c>
      <c r="B5" s="1">
        <v>44317</v>
      </c>
      <c r="C5" s="2">
        <f t="shared" si="0"/>
        <v>67</v>
      </c>
      <c r="E5" s="11"/>
      <c r="F5" s="8"/>
      <c r="G5" s="8"/>
    </row>
    <row r="6" spans="1:7" x14ac:dyDescent="0.35">
      <c r="A6" s="1">
        <v>20089</v>
      </c>
      <c r="B6" s="1">
        <v>44561</v>
      </c>
      <c r="C6" s="2">
        <f t="shared" si="0"/>
        <v>67</v>
      </c>
      <c r="E6" s="6"/>
      <c r="G6" s="9" t="str">
        <f>Invulblad!B6</f>
        <v>Bedrag</v>
      </c>
    </row>
    <row r="7" spans="1:7" x14ac:dyDescent="0.35">
      <c r="A7" s="1">
        <v>20090</v>
      </c>
      <c r="B7" s="1">
        <v>44652</v>
      </c>
      <c r="C7" s="2">
        <f t="shared" si="0"/>
        <v>67.25</v>
      </c>
    </row>
    <row r="10" spans="1:7" x14ac:dyDescent="0.35">
      <c r="E10" s="6" t="e">
        <f>DATEDIF(Invulblad!B2,Invulblad!B10,"M")/12</f>
        <v>#VALUE!</v>
      </c>
      <c r="F10" s="10" t="e">
        <f>E3-E10</f>
        <v>#VALUE!</v>
      </c>
    </row>
    <row r="11" spans="1:7" x14ac:dyDescent="0.35">
      <c r="E11" s="6" t="e">
        <f>DATEDIF(Invulblad!B9,Invulblad!B10,"M")/12</f>
        <v>#VALUE!</v>
      </c>
      <c r="F11" s="6" t="e">
        <f>DATEDIF(Invulblad!B9,Invulblad!B5,"M")/12</f>
        <v>#VALUE!</v>
      </c>
      <c r="G11" s="9" t="e">
        <f>ROUND((F11*E12+Invulblad!B12)*(1+$G$1)^F10,0)</f>
        <v>#VALUE!</v>
      </c>
    </row>
    <row r="12" spans="1:7" x14ac:dyDescent="0.35">
      <c r="E12" s="7" t="e">
        <f>(Invulblad!B11-Invulblad!B12)/E11</f>
        <v>#VALUE!</v>
      </c>
    </row>
    <row r="13" spans="1:7" x14ac:dyDescent="0.35">
      <c r="F13" s="7"/>
    </row>
    <row r="16" spans="1:7" x14ac:dyDescent="0.35">
      <c r="E16" s="6">
        <f>IF(Invulblad!B17&gt;0,IF(Invulblad!D17&gt;0,DATEDIF(Invulblad!$B$2,Invulblad!D17,"M")/12,IF(Invulblad!E17&gt;0,Invulblad!E17,"vul de pensioendatum in")),0)</f>
        <v>0</v>
      </c>
      <c r="F16" s="10">
        <f t="shared" ref="F16:F25" si="1">IF(E16&gt;0,$E$3-E16,0)</f>
        <v>0</v>
      </c>
      <c r="G16" s="9">
        <f>ROUND(Invulblad!B17*(1+$G$1)^F16,0)</f>
        <v>0</v>
      </c>
    </row>
    <row r="17" spans="5:7" x14ac:dyDescent="0.35">
      <c r="E17" s="6">
        <f>IF(Invulblad!B18&gt;0,IF(Invulblad!D18&gt;0,DATEDIF(Invulblad!$B$2,Invulblad!D18,"M")/12,IF(Invulblad!E18&gt;0,Invulblad!E18,"vul de pensioendatum in")),0)</f>
        <v>0</v>
      </c>
      <c r="F17" s="10">
        <f t="shared" si="1"/>
        <v>0</v>
      </c>
      <c r="G17" s="9">
        <f>ROUND(Invulblad!B18*(1+$G$1)^F17,0)</f>
        <v>0</v>
      </c>
    </row>
    <row r="18" spans="5:7" x14ac:dyDescent="0.35">
      <c r="E18" s="6">
        <f>IF(Invulblad!B19&gt;0,IF(Invulblad!D19&gt;0,DATEDIF(Invulblad!$B$2,Invulblad!D19,"M")/12,IF(Invulblad!E19&gt;0,Invulblad!E19,"vul de pensioendatum in")),0)</f>
        <v>0</v>
      </c>
      <c r="F18" s="10">
        <f t="shared" si="1"/>
        <v>0</v>
      </c>
      <c r="G18" s="9">
        <f>ROUND(Invulblad!B19*(1+$G$1)^F18,0)</f>
        <v>0</v>
      </c>
    </row>
    <row r="19" spans="5:7" x14ac:dyDescent="0.35">
      <c r="E19" s="6">
        <f>IF(Invulblad!B20&gt;0,IF(Invulblad!D20&gt;0,DATEDIF(Invulblad!$B$2,Invulblad!D20,"M")/12,IF(Invulblad!E20&gt;0,Invulblad!E20,"vul de pensioendatum in")),0)</f>
        <v>0</v>
      </c>
      <c r="F19" s="10">
        <f t="shared" si="1"/>
        <v>0</v>
      </c>
      <c r="G19" s="9">
        <f>ROUND(Invulblad!B20*(1+$G$1)^F19,0)</f>
        <v>0</v>
      </c>
    </row>
    <row r="20" spans="5:7" x14ac:dyDescent="0.35">
      <c r="E20" s="6">
        <f>IF(Invulblad!B21&gt;0,IF(Invulblad!D21&gt;0,DATEDIF(Invulblad!$B$2,Invulblad!D21,"M")/12,IF(Invulblad!E21&gt;0,Invulblad!E21,"vul de pensioendatum in")),0)</f>
        <v>0</v>
      </c>
      <c r="F20" s="10">
        <f t="shared" si="1"/>
        <v>0</v>
      </c>
      <c r="G20" s="9">
        <f>ROUND(Invulblad!B21*(1+$G$1)^F20,0)</f>
        <v>0</v>
      </c>
    </row>
    <row r="21" spans="5:7" x14ac:dyDescent="0.35">
      <c r="E21" s="6">
        <f>IF(Invulblad!B22&gt;0,IF(Invulblad!D22&gt;0,DATEDIF(Invulblad!$B$2,Invulblad!D22,"M")/12,IF(Invulblad!E22&gt;0,Invulblad!E22,"vul de pensioendatum in")),0)</f>
        <v>0</v>
      </c>
      <c r="F21" s="10">
        <f t="shared" si="1"/>
        <v>0</v>
      </c>
      <c r="G21" s="9">
        <f>ROUND(Invulblad!B22*(1+$G$1)^F21,0)</f>
        <v>0</v>
      </c>
    </row>
    <row r="22" spans="5:7" x14ac:dyDescent="0.35">
      <c r="E22" s="6">
        <f>IF(Invulblad!B23&gt;0,IF(Invulblad!D23&gt;0,DATEDIF(Invulblad!$B$2,Invulblad!D23,"M")/12,IF(Invulblad!E23&gt;0,Invulblad!E23,"vul de pensioendatum in")),0)</f>
        <v>0</v>
      </c>
      <c r="F22" s="10">
        <f t="shared" si="1"/>
        <v>0</v>
      </c>
      <c r="G22" s="9">
        <f>ROUND(Invulblad!B23*(1+$G$1)^F22,0)</f>
        <v>0</v>
      </c>
    </row>
    <row r="23" spans="5:7" x14ac:dyDescent="0.35">
      <c r="E23" s="6">
        <f>IF(Invulblad!B24&gt;0,IF(Invulblad!D24&gt;0,DATEDIF(Invulblad!$B$2,Invulblad!D24,"M")/12,IF(Invulblad!E24&gt;0,Invulblad!E24,"vul de pensioendatum in")),0)</f>
        <v>0</v>
      </c>
      <c r="F23" s="10">
        <f t="shared" si="1"/>
        <v>0</v>
      </c>
      <c r="G23" s="9">
        <f>ROUND(Invulblad!B24*(1+$G$1)^F23,0)</f>
        <v>0</v>
      </c>
    </row>
    <row r="24" spans="5:7" x14ac:dyDescent="0.35">
      <c r="E24" s="6">
        <f>IF(Invulblad!B25&gt;0,IF(Invulblad!D25&gt;0,DATEDIF(Invulblad!$B$2,Invulblad!D25,"M")/12,IF(Invulblad!E25&gt;0,Invulblad!E25,"vul de pensioendatum in")),0)</f>
        <v>0</v>
      </c>
      <c r="F24" s="10">
        <f t="shared" si="1"/>
        <v>0</v>
      </c>
      <c r="G24" s="9">
        <f>ROUND(Invulblad!B25*(1+$G$1)^F24,0)</f>
        <v>0</v>
      </c>
    </row>
    <row r="25" spans="5:7" x14ac:dyDescent="0.35">
      <c r="E25" s="6">
        <f>IF(Invulblad!B26&gt;0,IF(Invulblad!D26&gt;0,DATEDIF(Invulblad!$B$2,Invulblad!D26,"M")/12,IF(Invulblad!E26&gt;0,Invulblad!E26,"vul de pensioendatum in")),0)</f>
        <v>0</v>
      </c>
      <c r="F25" s="10">
        <f t="shared" si="1"/>
        <v>0</v>
      </c>
      <c r="G25" s="9">
        <f>ROUND(Invulblad!B26*(1+$G$1)^F25,0)</f>
        <v>0</v>
      </c>
    </row>
    <row r="27" spans="5:7" x14ac:dyDescent="0.35">
      <c r="G27" s="9" t="e">
        <f>SUM(G6:G25)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Invulblad</vt:lpstr>
      <vt:lpstr>Voorbeeld</vt:lpstr>
      <vt:lpstr>Blad2</vt:lpstr>
      <vt:lpstr>Invulblad!Afdrukbereik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JvH</dc:creator>
  <cp:lastModifiedBy>JvH</cp:lastModifiedBy>
  <cp:lastPrinted>2019-04-20T07:24:18Z</cp:lastPrinted>
  <dcterms:created xsi:type="dcterms:W3CDTF">2019-04-20T06:20:15Z</dcterms:created>
  <dcterms:modified xsi:type="dcterms:W3CDTF">2019-05-19T09:10:20Z</dcterms:modified>
</cp:coreProperties>
</file>